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3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23" i="1"/>
  <c r="E9" i="1"/>
  <c r="E10" i="1"/>
  <c r="E11" i="1"/>
  <c r="E12" i="1"/>
  <c r="E13" i="1"/>
  <c r="E14" i="1"/>
  <c r="E15" i="1"/>
  <c r="E8" i="1"/>
  <c r="C16" i="1"/>
  <c r="E16" i="1" s="1"/>
  <c r="C34" i="1"/>
  <c r="C36" i="1" s="1"/>
  <c r="B34" i="1"/>
  <c r="E34" i="1" s="1"/>
  <c r="B16" i="1"/>
  <c r="C18" i="1" l="1"/>
  <c r="C37" i="1" s="1"/>
</calcChain>
</file>

<file path=xl/sharedStrings.xml><?xml version="1.0" encoding="utf-8"?>
<sst xmlns="http://schemas.openxmlformats.org/spreadsheetml/2006/main" count="48" uniqueCount="43">
  <si>
    <t xml:space="preserve"> องค์การบริหารส่วนตำบลเมืองลี  อำเภอนาหมื่น  จังหวัดน่าน</t>
  </si>
  <si>
    <t>ประมาณการ</t>
  </si>
  <si>
    <t>รายรับจริง</t>
  </si>
  <si>
    <t>+</t>
  </si>
  <si>
    <t>สูง</t>
  </si>
  <si>
    <t>-</t>
  </si>
  <si>
    <t>ต่ำ</t>
  </si>
  <si>
    <t>รายรับตามประมาณการ</t>
  </si>
  <si>
    <t>รายรับ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</si>
  <si>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</si>
  <si>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</si>
  <si>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</si>
  <si>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</si>
  <si>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</si>
  <si>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</si>
  <si>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</si>
  <si>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เงินอุดหนุนเฉพาะกิจ</t>
  </si>
  <si>
    <t>รวมเงินตามประมาณการรายรับทั้งสิ้น</t>
  </si>
  <si>
    <t>เงินอุดหนุนที่รัฐบาลให้โดยระบุวัตถุประสงค์</t>
  </si>
  <si>
    <t>รวมรายรับทั้งสิ้น</t>
  </si>
  <si>
    <t>รายจ่ายจริง</t>
  </si>
  <si>
    <t>รายจ่ายตามประมาณการ</t>
  </si>
  <si>
    <t>งบกลาง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</si>
  <si>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</si>
  <si>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</si>
  <si>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</si>
  <si>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</si>
  <si>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</si>
  <si>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</si>
  <si>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</si>
  <si>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</t>
  </si>
  <si>
    <t>ค่าที่ดินและสิ่งก่อสร้าง</t>
  </si>
  <si>
    <t>รายจ่ายอื่น</t>
  </si>
  <si>
    <t>รวมรายจ่ายตามประมาณการรายจ่ายทั้งสิ้น</t>
  </si>
  <si>
    <t>รวมรายจ่ายทั้งสิ้น</t>
  </si>
  <si>
    <t>รายรับสูงกว่ารายจ่าย</t>
  </si>
  <si>
    <t>ตั้งแต่วันที่  1  ตุลาคม  2560 - 31 มีนาคม  2561</t>
  </si>
  <si>
    <r>
      <t>รายจ่ายอื่น</t>
    </r>
    <r>
      <rPr>
        <b/>
        <sz val="11"/>
        <rFont val="TH SarabunIT๙"/>
        <family val="2"/>
      </rPr>
      <t>(รายจ่ายที่จ่ายจากเงินอุดหนุนโดยระบุวัตถุประสงค์)</t>
    </r>
  </si>
  <si>
    <t>รายงานการรับ - จ่ายงบประมาณประจำปี  2561 (รอบ 6 เดือน)</t>
  </si>
  <si>
    <t xml:space="preserve">  ปลัด อบต.เมืองลี</t>
  </si>
  <si>
    <t xml:space="preserve">  จพง.กง.บ/ช ชน.รก.ผอ.กองคลัง</t>
  </si>
  <si>
    <t xml:space="preserve">           (นางปฏิญญา  เสนากูล)                       (นายวีระ    เขื่อนคำ)                      (นายวิชิต   บัตริยะ)</t>
  </si>
  <si>
    <t xml:space="preserve">             นายก อบต.เมืองลี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</si>
</sst>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.0_-;\-* #,##0.0_-;_-* &quot;-&quot;??_-;_-@_-"/>
    <numFmt numFmtId="188" formatCode="_(* #,##0.00_);_(* \(#,##0.00\);_(* &quot;-&quot;??_);_(@_)"/>
    <numFmt numFmtId="189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Arial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4"/>
      <color theme="1"/>
      <name val="TH SarabunIT๙"/>
      <family val="2"/>
    </font>
    <font>
      <b/>
      <sz val="11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1" fillId="0" borderId="0" xfId="1"/>
    <xf numFmtId="0" fontId="3" fillId="0" borderId="7" xfId="1" applyFont="1" applyBorder="1"/>
    <xf numFmtId="0" fontId="3" fillId="0" borderId="0" xfId="1" applyFont="1" applyBorder="1"/>
    <xf numFmtId="0" fontId="4" fillId="0" borderId="5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3" fillId="0" borderId="8" xfId="1" applyFont="1" applyBorder="1"/>
    <xf numFmtId="0" fontId="3" fillId="0" borderId="1" xfId="1" applyFont="1" applyBorder="1"/>
    <xf numFmtId="188" fontId="5" fillId="0" borderId="5" xfId="2" applyNumberFormat="1" applyFont="1" applyBorder="1" applyProtection="1"/>
    <xf numFmtId="43" fontId="3" fillId="0" borderId="1" xfId="2" applyNumberFormat="1" applyFont="1" applyBorder="1"/>
    <xf numFmtId="0" fontId="4" fillId="0" borderId="1" xfId="1" applyFont="1" applyBorder="1" applyAlignment="1">
      <alignment horizontal="center"/>
    </xf>
    <xf numFmtId="43" fontId="3" fillId="0" borderId="1" xfId="1" applyNumberFormat="1" applyFont="1" applyBorder="1"/>
    <xf numFmtId="187" fontId="3" fillId="0" borderId="4" xfId="2" applyNumberFormat="1" applyFont="1" applyBorder="1"/>
    <xf numFmtId="43" fontId="3" fillId="0" borderId="4" xfId="2" applyNumberFormat="1" applyFont="1" applyBorder="1"/>
    <xf numFmtId="0" fontId="4" fillId="0" borderId="4" xfId="1" applyFont="1" applyBorder="1" applyAlignment="1">
      <alignment horizontal="center"/>
    </xf>
    <xf numFmtId="187" fontId="3" fillId="0" borderId="5" xfId="2" applyNumberFormat="1" applyFont="1" applyBorder="1"/>
    <xf numFmtId="43" fontId="3" fillId="0" borderId="5" xfId="2" applyNumberFormat="1" applyFont="1" applyBorder="1"/>
    <xf numFmtId="0" fontId="4" fillId="0" borderId="7" xfId="1" applyFont="1" applyBorder="1" applyAlignment="1">
      <alignment horizontal="center"/>
    </xf>
    <xf numFmtId="43" fontId="4" fillId="0" borderId="3" xfId="1" applyNumberFormat="1" applyFont="1" applyBorder="1"/>
    <xf numFmtId="0" fontId="3" fillId="0" borderId="2" xfId="1" applyFont="1" applyBorder="1"/>
    <xf numFmtId="43" fontId="3" fillId="0" borderId="2" xfId="2" applyNumberFormat="1" applyFont="1" applyBorder="1"/>
    <xf numFmtId="0" fontId="3" fillId="0" borderId="16" xfId="1" applyFont="1" applyBorder="1"/>
    <xf numFmtId="43" fontId="4" fillId="0" borderId="18" xfId="1" applyNumberFormat="1" applyFont="1" applyBorder="1"/>
    <xf numFmtId="188" fontId="5" fillId="0" borderId="5" xfId="2" applyNumberFormat="1" applyFont="1" applyBorder="1" applyProtection="1">
      <protection locked="0"/>
    </xf>
    <xf numFmtId="43" fontId="3" fillId="0" borderId="9" xfId="2" applyFont="1" applyBorder="1"/>
    <xf numFmtId="43" fontId="3" fillId="0" borderId="1" xfId="2" applyFont="1" applyBorder="1"/>
    <xf numFmtId="43" fontId="3" fillId="0" borderId="10" xfId="2" applyFont="1" applyBorder="1"/>
    <xf numFmtId="43" fontId="3" fillId="0" borderId="13" xfId="2" applyFont="1" applyBorder="1"/>
    <xf numFmtId="43" fontId="4" fillId="0" borderId="2" xfId="2" applyFont="1" applyBorder="1"/>
    <xf numFmtId="43" fontId="4" fillId="0" borderId="3" xfId="2" applyFont="1" applyBorder="1"/>
    <xf numFmtId="43" fontId="3" fillId="0" borderId="18" xfId="2" applyFont="1" applyBorder="1"/>
    <xf numFmtId="43" fontId="3" fillId="0" borderId="0" xfId="1" applyNumberFormat="1" applyFont="1" applyBorder="1"/>
    <xf numFmtId="43" fontId="4" fillId="0" borderId="2" xfId="1" applyNumberFormat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3" xfId="1" applyFont="1" applyBorder="1"/>
    <xf numFmtId="0" fontId="4" fillId="0" borderId="3" xfId="1" applyFont="1" applyBorder="1" applyAlignment="1"/>
    <xf numFmtId="0" fontId="4" fillId="0" borderId="8" xfId="1" applyFont="1" applyBorder="1"/>
    <xf numFmtId="0" fontId="4" fillId="0" borderId="1" xfId="1" applyFont="1" applyBorder="1"/>
    <xf numFmtId="0" fontId="3" fillId="0" borderId="1" xfId="1" applyFont="1" applyBorder="1" applyAlignment="1">
      <alignment horizontal="left" indent="2"/>
    </xf>
    <xf numFmtId="0" fontId="3" fillId="0" borderId="4" xfId="1" applyFont="1" applyBorder="1" applyAlignment="1">
      <alignment horizontal="left" indent="2"/>
    </xf>
    <xf numFmtId="187" fontId="4" fillId="0" borderId="14" xfId="1" applyNumberFormat="1" applyFont="1" applyBorder="1"/>
    <xf numFmtId="188" fontId="3" fillId="0" borderId="15" xfId="1" applyNumberFormat="1" applyFont="1" applyBorder="1"/>
    <xf numFmtId="43" fontId="0" fillId="0" borderId="0" xfId="0" applyNumberFormat="1"/>
    <xf numFmtId="0" fontId="4" fillId="0" borderId="3" xfId="1" applyFont="1" applyBorder="1" applyAlignment="1">
      <alignment horizontal="left" indent="2"/>
    </xf>
    <xf numFmtId="189" fontId="7" fillId="0" borderId="0" xfId="2" applyNumberFormat="1" applyFont="1"/>
    <xf numFmtId="189" fontId="7" fillId="0" borderId="0" xfId="2" applyNumberFormat="1" applyFont="1" applyBorder="1"/>
    <xf numFmtId="189" fontId="7" fillId="0" borderId="0" xfId="2" applyNumberFormat="1" applyFont="1" applyAlignment="1"/>
    <xf numFmtId="0" fontId="4" fillId="0" borderId="0" xfId="1" applyFont="1" applyBorder="1" applyAlignment="1">
      <alignment horizontal="left"/>
    </xf>
    <xf numFmtId="189" fontId="7" fillId="0" borderId="0" xfId="2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4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4" xfId="1" applyFont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37</xdr:row>
      <xdr:rowOff>38008</xdr:rowOff>
    </xdr:from>
    <xdr:to>
      <xdr:col>1</xdr:col>
      <xdr:colOff>990600</xdr:colOff>
      <xdr:row>38</xdr:row>
      <xdr:rowOff>17462</xdr:rowOff>
    </xdr:to>
    <xdr:pic>
      <xdr:nvPicPr>
        <xdr:cNvPr id="2" name="รูปภาพ 7" descr="ลายเซ็นต์ปลัด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9477283"/>
          <a:ext cx="733425" cy="236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37</xdr:row>
      <xdr:rowOff>47624</xdr:rowOff>
    </xdr:from>
    <xdr:to>
      <xdr:col>3</xdr:col>
      <xdr:colOff>207736</xdr:colOff>
      <xdr:row>38</xdr:row>
      <xdr:rowOff>61296</xdr:rowOff>
    </xdr:to>
    <xdr:pic>
      <xdr:nvPicPr>
        <xdr:cNvPr id="3" name="รูปภาพ 6" descr="ลายเซ็นนาย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9486899"/>
          <a:ext cx="1007836" cy="27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762000</xdr:colOff>
      <xdr:row>37</xdr:row>
      <xdr:rowOff>63174</xdr:rowOff>
    </xdr:from>
    <xdr:to>
      <xdr:col>0</xdr:col>
      <xdr:colOff>1549400</xdr:colOff>
      <xdr:row>38</xdr:row>
      <xdr:rowOff>52387</xdr:rowOff>
    </xdr:to>
    <xdr:pic>
      <xdr:nvPicPr>
        <xdr:cNvPr id="4" name="รูปภาพ 8" descr="C:\Users\Administrator\Desktop\S__18202629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02449"/>
          <a:ext cx="787400" cy="24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B48" sqref="B48"/>
    </sheetView>
  </sheetViews>
  <sheetFormatPr defaultRowHeight="14.25" x14ac:dyDescent="0.2"/>
  <cols>
    <col min="1" max="1" width="31.625" customWidth="1"/>
    <col min="2" max="3" width="17.875" customWidth="1"/>
    <col min="4" max="4" width="4.75" customWidth="1"/>
    <col min="5" max="5" width="18" customWidth="1"/>
  </cols>
  <sheetData>
    <row r="1" spans="1:8" ht="20.25" x14ac:dyDescent="0.3">
      <c r="A1" s="53" t="s">
        <v>0</v>
      </c>
      <c r="B1" s="53"/>
      <c r="C1" s="53"/>
      <c r="D1" s="53"/>
      <c r="E1" s="53"/>
      <c r="F1" s="1"/>
      <c r="G1" s="1"/>
      <c r="H1" s="1"/>
    </row>
    <row r="2" spans="1:8" ht="20.25" x14ac:dyDescent="0.3">
      <c r="A2" s="53" t="s">
        <v>38</v>
      </c>
      <c r="B2" s="53"/>
      <c r="C2" s="53"/>
      <c r="D2" s="53"/>
      <c r="E2" s="53"/>
      <c r="F2" s="1"/>
      <c r="G2" s="1"/>
      <c r="H2" s="1"/>
    </row>
    <row r="3" spans="1:8" ht="20.25" x14ac:dyDescent="0.3">
      <c r="A3" s="54" t="s">
        <v>36</v>
      </c>
      <c r="B3" s="54"/>
      <c r="C3" s="54"/>
      <c r="D3" s="54"/>
      <c r="E3" s="54"/>
      <c r="F3" s="1"/>
      <c r="G3" s="1"/>
      <c r="H3" s="1"/>
    </row>
    <row r="4" spans="1:8" ht="20.25" x14ac:dyDescent="0.3">
      <c r="A4" s="57"/>
      <c r="B4" s="55" t="s">
        <v>1</v>
      </c>
      <c r="C4" s="55" t="s">
        <v>2</v>
      </c>
      <c r="D4" s="5" t="s">
        <v>3</v>
      </c>
      <c r="E4" s="6" t="s">
        <v>4</v>
      </c>
      <c r="F4" s="1"/>
      <c r="G4" s="1"/>
      <c r="H4" s="1"/>
    </row>
    <row r="5" spans="1:8" ht="20.25" x14ac:dyDescent="0.3">
      <c r="A5" s="58"/>
      <c r="B5" s="56"/>
      <c r="C5" s="56"/>
      <c r="D5" s="7" t="s">
        <v>5</v>
      </c>
      <c r="E5" s="8" t="s">
        <v>6</v>
      </c>
      <c r="F5" s="1"/>
      <c r="G5" s="1"/>
      <c r="H5" s="1"/>
    </row>
    <row r="6" spans="1:8" ht="20.25" x14ac:dyDescent="0.3">
      <c r="A6" s="40" t="s">
        <v>7</v>
      </c>
      <c r="B6" s="9"/>
      <c r="C6" s="9"/>
      <c r="D6" s="9"/>
      <c r="E6" s="9"/>
      <c r="F6" s="1"/>
      <c r="G6" s="1"/>
      <c r="H6" s="1"/>
    </row>
    <row r="7" spans="1:8" ht="20.25" x14ac:dyDescent="0.3">
      <c r="A7" s="41" t="s">
        <v>8</v>
      </c>
      <c r="B7" s="10"/>
      <c r="C7" s="10"/>
      <c r="D7" s="10"/>
      <c r="E7" s="10"/>
      <c r="F7" s="1"/>
      <c r="G7" s="1"/>
      <c r="H7" s="1"/>
    </row>
    <row r="8" spans="1:8" ht="20.25" x14ac:dyDescent="0.3">
      <c r="A8" s="42" t="s">
        <v>9</v>
      </c>
      <c r="B8" s="11">
        <v>39500</v>
      </c>
      <c r="C8" s="12">
        <v>45934</v>
      </c>
      <c r="D8" s="13"/>
      <c r="E8" s="14">
        <f>C8-B8</f>
        <v>6434</v>
      </c>
      <c r="F8" s="1"/>
      <c r="G8" s="1"/>
      <c r="H8" s="1"/>
    </row>
    <row r="9" spans="1:8" ht="20.25" x14ac:dyDescent="0.3">
      <c r="A9" s="42" t="s">
        <v>10</v>
      </c>
      <c r="B9" s="11">
        <v>1600</v>
      </c>
      <c r="C9" s="12">
        <v>28652.799999999999</v>
      </c>
      <c r="D9" s="13"/>
      <c r="E9" s="14">
        <f t="shared" ref="E9:E15" si="0">C9-B9</f>
        <v>27052.799999999999</v>
      </c>
      <c r="F9" s="1"/>
      <c r="G9" s="1"/>
      <c r="H9" s="1"/>
    </row>
    <row r="10" spans="1:8" ht="20.25" x14ac:dyDescent="0.3">
      <c r="A10" s="42" t="s">
        <v>11</v>
      </c>
      <c r="B10" s="11">
        <v>73000</v>
      </c>
      <c r="C10" s="12">
        <v>27275.08</v>
      </c>
      <c r="D10" s="13"/>
      <c r="E10" s="14">
        <f t="shared" si="0"/>
        <v>-45724.92</v>
      </c>
      <c r="F10" s="1"/>
      <c r="G10" s="1"/>
      <c r="H10" s="1"/>
    </row>
    <row r="11" spans="1:8" ht="20.25" x14ac:dyDescent="0.3">
      <c r="A11" s="42" t="s">
        <v>12</v>
      </c>
      <c r="B11" s="11">
        <v>85500</v>
      </c>
      <c r="C11" s="12">
        <v>34650</v>
      </c>
      <c r="D11" s="13"/>
      <c r="E11" s="14">
        <f t="shared" si="0"/>
        <v>-50850</v>
      </c>
      <c r="F11" s="1"/>
      <c r="G11" s="59"/>
      <c r="H11" s="60"/>
    </row>
    <row r="12" spans="1:8" ht="20.25" x14ac:dyDescent="0.3">
      <c r="A12" s="42" t="s">
        <v>13</v>
      </c>
      <c r="B12" s="11">
        <v>500</v>
      </c>
      <c r="C12" s="12">
        <v>0</v>
      </c>
      <c r="D12" s="10"/>
      <c r="E12" s="14">
        <f t="shared" si="0"/>
        <v>-500</v>
      </c>
      <c r="F12" s="1"/>
      <c r="G12" s="1"/>
      <c r="H12" s="1"/>
    </row>
    <row r="13" spans="1:8" ht="20.25" x14ac:dyDescent="0.3">
      <c r="A13" s="42" t="s">
        <v>14</v>
      </c>
      <c r="B13" s="11">
        <v>13139900</v>
      </c>
      <c r="C13" s="12">
        <v>6635429.1799999997</v>
      </c>
      <c r="D13" s="13"/>
      <c r="E13" s="14">
        <f t="shared" si="0"/>
        <v>-6504470.8200000003</v>
      </c>
      <c r="F13" s="1"/>
      <c r="G13" s="59"/>
      <c r="H13" s="60"/>
    </row>
    <row r="14" spans="1:8" ht="20.25" x14ac:dyDescent="0.3">
      <c r="A14" s="42" t="s">
        <v>15</v>
      </c>
      <c r="B14" s="15">
        <v>9160000</v>
      </c>
      <c r="C14" s="16">
        <v>2319751</v>
      </c>
      <c r="D14" s="17"/>
      <c r="E14" s="14">
        <f t="shared" si="0"/>
        <v>-6840249</v>
      </c>
      <c r="F14" s="1"/>
      <c r="G14" s="1"/>
      <c r="H14" s="1"/>
    </row>
    <row r="15" spans="1:8" ht="20.25" x14ac:dyDescent="0.3">
      <c r="A15" s="43" t="s">
        <v>16</v>
      </c>
      <c r="B15" s="18">
        <v>0</v>
      </c>
      <c r="C15" s="19">
        <v>0</v>
      </c>
      <c r="D15" s="20"/>
      <c r="E15" s="14">
        <f t="shared" si="0"/>
        <v>0</v>
      </c>
      <c r="F15" s="1"/>
      <c r="G15" s="1"/>
      <c r="H15" s="1"/>
    </row>
    <row r="16" spans="1:8" ht="20.25" x14ac:dyDescent="0.3">
      <c r="A16" s="38" t="s">
        <v>17</v>
      </c>
      <c r="B16" s="44">
        <f>SUM(B8:B15)</f>
        <v>22500000</v>
      </c>
      <c r="C16" s="21">
        <f>SUM(C8:C15)</f>
        <v>9091692.0599999987</v>
      </c>
      <c r="D16" s="22"/>
      <c r="E16" s="21">
        <f>C16-B16</f>
        <v>-13408307.940000001</v>
      </c>
      <c r="F16" s="1"/>
      <c r="G16" s="1"/>
      <c r="H16" s="1"/>
    </row>
    <row r="17" spans="1:8" ht="20.25" x14ac:dyDescent="0.3">
      <c r="A17" s="39" t="s">
        <v>18</v>
      </c>
      <c r="B17" s="45"/>
      <c r="C17" s="23"/>
      <c r="D17" s="2"/>
      <c r="E17" s="3"/>
      <c r="F17" s="1"/>
      <c r="G17" s="1"/>
      <c r="H17" s="1"/>
    </row>
    <row r="18" spans="1:8" ht="20.25" x14ac:dyDescent="0.3">
      <c r="A18" s="5" t="s">
        <v>19</v>
      </c>
      <c r="B18" s="24"/>
      <c r="C18" s="25">
        <f>C16+C17</f>
        <v>9091692.0599999987</v>
      </c>
      <c r="D18" s="2"/>
      <c r="E18" s="3"/>
      <c r="F18" s="1"/>
      <c r="G18" s="1"/>
      <c r="H18" s="1"/>
    </row>
    <row r="19" spans="1:8" x14ac:dyDescent="0.2">
      <c r="C19" s="46"/>
    </row>
    <row r="20" spans="1:8" ht="20.25" x14ac:dyDescent="0.3">
      <c r="A20" s="57"/>
      <c r="B20" s="55" t="s">
        <v>1</v>
      </c>
      <c r="C20" s="55" t="s">
        <v>20</v>
      </c>
      <c r="D20" s="5" t="s">
        <v>3</v>
      </c>
      <c r="E20" s="6" t="s">
        <v>4</v>
      </c>
      <c r="F20" s="1"/>
      <c r="G20" s="1"/>
      <c r="H20" s="1"/>
    </row>
    <row r="21" spans="1:8" ht="20.25" x14ac:dyDescent="0.3">
      <c r="A21" s="58"/>
      <c r="B21" s="56"/>
      <c r="C21" s="56"/>
      <c r="D21" s="7" t="s">
        <v>5</v>
      </c>
      <c r="E21" s="8" t="s">
        <v>6</v>
      </c>
      <c r="F21" s="1"/>
      <c r="G21" s="1"/>
      <c r="H21" s="1"/>
    </row>
    <row r="22" spans="1:8" ht="20.25" x14ac:dyDescent="0.3">
      <c r="A22" s="40" t="s">
        <v>21</v>
      </c>
      <c r="B22" s="9"/>
      <c r="C22" s="9"/>
      <c r="D22" s="6"/>
      <c r="E22" s="9"/>
      <c r="F22" s="1"/>
      <c r="G22" s="1"/>
      <c r="H22" s="1"/>
    </row>
    <row r="23" spans="1:8" ht="20.25" x14ac:dyDescent="0.3">
      <c r="A23" s="42" t="s">
        <v>22</v>
      </c>
      <c r="B23" s="26">
        <v>4291894</v>
      </c>
      <c r="C23" s="27">
        <v>233052</v>
      </c>
      <c r="D23" s="13"/>
      <c r="E23" s="14">
        <f>C23-B23</f>
        <v>-4058842</v>
      </c>
      <c r="F23" s="1"/>
      <c r="G23" s="1"/>
      <c r="H23" s="1"/>
    </row>
    <row r="24" spans="1:8" ht="20.25" x14ac:dyDescent="0.3">
      <c r="A24" s="42" t="s">
        <v>23</v>
      </c>
      <c r="B24" s="26">
        <v>2052720</v>
      </c>
      <c r="C24" s="27">
        <v>1026360</v>
      </c>
      <c r="D24" s="13"/>
      <c r="E24" s="14">
        <f t="shared" ref="E24:E33" si="1">C24-B24</f>
        <v>-1026360</v>
      </c>
      <c r="F24" s="1"/>
      <c r="G24" s="1"/>
      <c r="H24" s="1"/>
    </row>
    <row r="25" spans="1:8" ht="20.25" x14ac:dyDescent="0.3">
      <c r="A25" s="42" t="s">
        <v>24</v>
      </c>
      <c r="B25" s="26">
        <v>7361946</v>
      </c>
      <c r="C25" s="27">
        <v>2978115</v>
      </c>
      <c r="D25" s="13"/>
      <c r="E25" s="14">
        <f t="shared" si="1"/>
        <v>-4383831</v>
      </c>
      <c r="F25" s="1"/>
      <c r="G25" s="1"/>
      <c r="H25" s="1"/>
    </row>
    <row r="26" spans="1:8" ht="20.25" x14ac:dyDescent="0.3">
      <c r="A26" s="42" t="s">
        <v>25</v>
      </c>
      <c r="B26" s="26">
        <v>467800</v>
      </c>
      <c r="C26" s="27">
        <v>64062</v>
      </c>
      <c r="D26" s="13"/>
      <c r="E26" s="14">
        <f t="shared" si="1"/>
        <v>-403738</v>
      </c>
      <c r="F26" s="1"/>
      <c r="G26" s="1"/>
      <c r="H26" s="1"/>
    </row>
    <row r="27" spans="1:8" ht="20.25" x14ac:dyDescent="0.3">
      <c r="A27" s="42" t="s">
        <v>26</v>
      </c>
      <c r="B27" s="26">
        <v>4110800</v>
      </c>
      <c r="C27" s="27">
        <v>795866.83</v>
      </c>
      <c r="D27" s="13"/>
      <c r="E27" s="14">
        <f t="shared" si="1"/>
        <v>-3314933.17</v>
      </c>
      <c r="F27" s="1"/>
      <c r="G27" s="1"/>
      <c r="H27" s="1"/>
    </row>
    <row r="28" spans="1:8" ht="20.25" x14ac:dyDescent="0.3">
      <c r="A28" s="42" t="s">
        <v>27</v>
      </c>
      <c r="B28" s="26">
        <v>1633240</v>
      </c>
      <c r="C28" s="27">
        <v>339118.41</v>
      </c>
      <c r="D28" s="13"/>
      <c r="E28" s="14">
        <f t="shared" si="1"/>
        <v>-1294121.5900000001</v>
      </c>
      <c r="F28" s="1"/>
      <c r="G28" s="1"/>
      <c r="H28" s="1"/>
    </row>
    <row r="29" spans="1:8" ht="20.25" x14ac:dyDescent="0.3">
      <c r="A29" s="42" t="s">
        <v>28</v>
      </c>
      <c r="B29" s="26">
        <v>530000</v>
      </c>
      <c r="C29" s="27">
        <v>155846.42000000001</v>
      </c>
      <c r="D29" s="13"/>
      <c r="E29" s="14">
        <f t="shared" si="1"/>
        <v>-374153.57999999996</v>
      </c>
      <c r="F29" s="1"/>
      <c r="G29" s="1"/>
      <c r="H29" s="1"/>
    </row>
    <row r="30" spans="1:8" ht="20.25" x14ac:dyDescent="0.3">
      <c r="A30" s="42" t="s">
        <v>30</v>
      </c>
      <c r="B30" s="26">
        <v>398600</v>
      </c>
      <c r="C30" s="28">
        <v>0</v>
      </c>
      <c r="D30" s="13"/>
      <c r="E30" s="14">
        <f t="shared" si="1"/>
        <v>-398600</v>
      </c>
      <c r="F30" s="1"/>
      <c r="G30" s="1"/>
      <c r="H30" s="1"/>
    </row>
    <row r="31" spans="1:8" ht="20.25" x14ac:dyDescent="0.3">
      <c r="A31" s="42" t="s">
        <v>31</v>
      </c>
      <c r="B31" s="26">
        <v>1050000</v>
      </c>
      <c r="C31" s="29">
        <v>0</v>
      </c>
      <c r="D31" s="17"/>
      <c r="E31" s="14">
        <f t="shared" si="1"/>
        <v>-1050000</v>
      </c>
      <c r="F31" s="1"/>
      <c r="G31" s="1"/>
      <c r="H31" s="1"/>
    </row>
    <row r="32" spans="1:8" ht="20.25" x14ac:dyDescent="0.3">
      <c r="A32" s="42" t="s">
        <v>29</v>
      </c>
      <c r="B32" s="26">
        <v>583000</v>
      </c>
      <c r="C32" s="27">
        <v>391800</v>
      </c>
      <c r="D32" s="13"/>
      <c r="E32" s="14">
        <f t="shared" si="1"/>
        <v>-191200</v>
      </c>
      <c r="F32" s="1"/>
      <c r="G32" s="59"/>
      <c r="H32" s="60"/>
    </row>
    <row r="33" spans="1:8" ht="20.25" x14ac:dyDescent="0.3">
      <c r="A33" s="43" t="s">
        <v>32</v>
      </c>
      <c r="B33" s="26">
        <v>20000</v>
      </c>
      <c r="C33" s="30">
        <v>0</v>
      </c>
      <c r="D33" s="4"/>
      <c r="E33" s="14">
        <f t="shared" si="1"/>
        <v>-20000</v>
      </c>
    </row>
    <row r="34" spans="1:8" ht="20.25" x14ac:dyDescent="0.3">
      <c r="A34" s="38" t="s">
        <v>33</v>
      </c>
      <c r="B34" s="31">
        <f>SUM(B23:B33)</f>
        <v>22500000</v>
      </c>
      <c r="C34" s="32">
        <f>SUM(C23:C33)</f>
        <v>5984220.6600000001</v>
      </c>
      <c r="D34" s="5"/>
      <c r="E34" s="21">
        <f>C34-B34</f>
        <v>-16515779.34</v>
      </c>
    </row>
    <row r="35" spans="1:8" ht="20.25" x14ac:dyDescent="0.3">
      <c r="A35" s="47" t="s">
        <v>37</v>
      </c>
      <c r="B35" s="32"/>
      <c r="C35" s="33">
        <v>0</v>
      </c>
      <c r="D35" s="20"/>
      <c r="E35" s="34"/>
    </row>
    <row r="36" spans="1:8" ht="20.25" x14ac:dyDescent="0.3">
      <c r="A36" s="61" t="s">
        <v>34</v>
      </c>
      <c r="B36" s="62"/>
      <c r="C36" s="35">
        <f>C34+C35</f>
        <v>5984220.6600000001</v>
      </c>
      <c r="D36" s="20"/>
      <c r="E36" s="34"/>
    </row>
    <row r="37" spans="1:8" ht="20.25" x14ac:dyDescent="0.3">
      <c r="A37" s="61" t="s">
        <v>35</v>
      </c>
      <c r="B37" s="62"/>
      <c r="C37" s="21">
        <f>C18-C36</f>
        <v>3107471.3999999985</v>
      </c>
      <c r="D37" s="20"/>
      <c r="E37" s="3"/>
    </row>
    <row r="38" spans="1:8" ht="20.25" x14ac:dyDescent="0.3">
      <c r="A38" s="51"/>
      <c r="B38" s="3"/>
      <c r="C38" s="37"/>
      <c r="D38" s="36"/>
      <c r="E38" s="3"/>
    </row>
    <row r="39" spans="1:8" ht="18.75" x14ac:dyDescent="0.3">
      <c r="A39" s="52" t="s">
        <v>41</v>
      </c>
      <c r="B39" s="52"/>
      <c r="C39" s="52"/>
      <c r="D39" s="52"/>
      <c r="E39" s="52"/>
      <c r="F39" s="52"/>
      <c r="G39" s="52"/>
      <c r="H39" s="48"/>
    </row>
    <row r="40" spans="1:8" ht="18.75" x14ac:dyDescent="0.3">
      <c r="A40" s="50" t="s">
        <v>40</v>
      </c>
      <c r="B40" s="48" t="s">
        <v>39</v>
      </c>
      <c r="C40" s="48" t="s">
        <v>42</v>
      </c>
      <c r="D40" s="50"/>
      <c r="E40" s="48"/>
      <c r="F40" s="48"/>
      <c r="G40" s="48"/>
      <c r="H40" s="49"/>
    </row>
    <row r="41" spans="1:8" ht="20.25" x14ac:dyDescent="0.3">
      <c r="A41" s="3"/>
      <c r="B41" s="3"/>
      <c r="C41" s="3"/>
      <c r="D41" s="3"/>
      <c r="E41" s="3"/>
    </row>
  </sheetData>
  <mergeCells count="15">
    <mergeCell ref="A39:G39"/>
    <mergeCell ref="A1:E1"/>
    <mergeCell ref="A2:E2"/>
    <mergeCell ref="A3:E3"/>
    <mergeCell ref="B4:B5"/>
    <mergeCell ref="C4:C5"/>
    <mergeCell ref="A4:A5"/>
    <mergeCell ref="G11:H11"/>
    <mergeCell ref="A36:B36"/>
    <mergeCell ref="A37:B37"/>
    <mergeCell ref="A20:A21"/>
    <mergeCell ref="B20:B21"/>
    <mergeCell ref="C20:C21"/>
    <mergeCell ref="G13:H13"/>
    <mergeCell ref="G32:H32"/>
  </mergeCells>
  <pageMargins left="0.39370078740157483" right="0.19685039370078741" top="0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2018-11-22T07:15:50Z</cp:lastPrinted>
  <dcterms:created xsi:type="dcterms:W3CDTF">2018-11-22T05:15:12Z</dcterms:created>
  <dcterms:modified xsi:type="dcterms:W3CDTF">2018-11-23T02:43:00Z</dcterms:modified>
</cp:coreProperties>
</file>